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_m669dstee\INetCache\Content.Outlook\3VXB6ZP7\"/>
    </mc:Choice>
  </mc:AlternateContent>
  <bookViews>
    <workbookView xWindow="0" yWindow="0" windowWidth="21570" windowHeight="9405"/>
  </bookViews>
  <sheets>
    <sheet name="Eigene Berechnung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D27" i="3"/>
  <c r="F26" i="3"/>
  <c r="D26" i="3"/>
  <c r="F29" i="3" l="1"/>
  <c r="D29" i="3"/>
  <c r="E31" i="3" l="1"/>
  <c r="E36" i="3" s="1"/>
  <c r="E39" i="3" l="1"/>
  <c r="E42" i="3"/>
  <c r="E43" i="3"/>
  <c r="E38" i="3"/>
  <c r="E35" i="3"/>
  <c r="E40" i="3"/>
  <c r="E34" i="3"/>
  <c r="E41" i="3"/>
  <c r="E44" i="3"/>
  <c r="E37" i="3"/>
</calcChain>
</file>

<file path=xl/sharedStrings.xml><?xml version="1.0" encoding="utf-8"?>
<sst xmlns="http://schemas.openxmlformats.org/spreadsheetml/2006/main" count="55" uniqueCount="43">
  <si>
    <t>Steuerbares Einkommen</t>
  </si>
  <si>
    <t>Kleindverdienerabzug</t>
  </si>
  <si>
    <t>Einzahlung Säule 3a</t>
  </si>
  <si>
    <t>381/382</t>
  </si>
  <si>
    <t>Einkauf Pensionskasse</t>
  </si>
  <si>
    <t>371/372</t>
  </si>
  <si>
    <t>Freiwillige Zuwendungen</t>
  </si>
  <si>
    <t>Zuwendungen an politische Parteien</t>
  </si>
  <si>
    <t>Effektive Liegenschaftsunterhaltskosten</t>
  </si>
  <si>
    <t>Pauschaler Liegenschaftsunterhalt</t>
  </si>
  <si>
    <t>%</t>
  </si>
  <si>
    <t>Massgebendes Einkommen</t>
  </si>
  <si>
    <t>Steuerbares Vermögen</t>
  </si>
  <si>
    <t>20% des steuerbaren Vermögens</t>
  </si>
  <si>
    <t>Fr. 30'001-35'000</t>
  </si>
  <si>
    <t>bis Fr. 30'000</t>
  </si>
  <si>
    <t>Fr. 35'001-40'000</t>
  </si>
  <si>
    <t>Fr. 40'001-45'000</t>
  </si>
  <si>
    <t>Fr. 45'001-50'000</t>
  </si>
  <si>
    <t>Fr. 50'001-55'000</t>
  </si>
  <si>
    <t>Fr. 55'001-60'000</t>
  </si>
  <si>
    <t>Fr. 60'001-65'000</t>
  </si>
  <si>
    <t>Fr. 65'001-70'000</t>
  </si>
  <si>
    <t>Fr. 70'001-75'000</t>
  </si>
  <si>
    <t>Konkubinats-</t>
  </si>
  <si>
    <t>Partner/in:</t>
  </si>
  <si>
    <t>pauschaler Abzug 10/20%</t>
  </si>
  <si>
    <t>Steuerpflichtige/r:</t>
  </si>
  <si>
    <t xml:space="preserve">    Berechnung Subvention Elternbeitrag Tagesstruktur</t>
  </si>
  <si>
    <t>Veranlagung</t>
  </si>
  <si>
    <t>Zwischentotal</t>
  </si>
  <si>
    <t>Einkommen aus vereinf. Abrechnungsverfahren</t>
  </si>
  <si>
    <t>Ehepaar:</t>
  </si>
  <si>
    <t>Pflichtfelder</t>
  </si>
  <si>
    <t>Gemeinden Full-Reuenthal, Leibstadt und Schwaderloch</t>
  </si>
  <si>
    <t>nur falls zutreffend</t>
  </si>
  <si>
    <t>Eigenmietwert, nur wenn effekt. Unterhalt</t>
  </si>
  <si>
    <t>Höhe Subvention in %</t>
  </si>
  <si>
    <t>Grundlage letzte def. Steuerveranlagung</t>
  </si>
  <si>
    <t>Ziffer aus</t>
  </si>
  <si>
    <t>Steuerpflichtige/r (Name):</t>
  </si>
  <si>
    <t>Steuerperiode (Veranlagungsjahr):</t>
  </si>
  <si>
    <t>Ab 75'001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</si>
</sst>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FDCD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/>
    <xf numFmtId="0" fontId="0" fillId="2" borderId="0" xfId="0" applyFill="1"/>
    <xf numFmtId="4" fontId="0" fillId="2" borderId="0" xfId="0" applyNumberFormat="1" applyFill="1"/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0" fontId="0" fillId="4" borderId="0" xfId="0" applyFill="1"/>
    <xf numFmtId="0" fontId="0" fillId="3" borderId="0" xfId="0" applyFill="1"/>
    <xf numFmtId="0" fontId="4" fillId="5" borderId="0" xfId="0" applyFont="1" applyFill="1"/>
    <xf numFmtId="0" fontId="0" fillId="5" borderId="0" xfId="0" applyFill="1"/>
    <xf numFmtId="0" fontId="5" fillId="5" borderId="0" xfId="0" applyFont="1" applyFill="1"/>
    <xf numFmtId="4" fontId="0" fillId="5" borderId="0" xfId="0" applyNumberFormat="1" applyFill="1"/>
    <xf numFmtId="3" fontId="0" fillId="2" borderId="0" xfId="0" applyNumberFormat="1" applyFill="1"/>
    <xf numFmtId="3" fontId="1" fillId="2" borderId="0" xfId="0" applyNumberFormat="1" applyFont="1" applyFill="1"/>
    <xf numFmtId="3" fontId="3" fillId="2" borderId="0" xfId="0" applyNumberFormat="1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3" fontId="1" fillId="3" borderId="0" xfId="0" applyNumberFormat="1" applyFont="1" applyFill="1" applyProtection="1">
      <protection locked="0"/>
    </xf>
    <xf numFmtId="3" fontId="1" fillId="4" borderId="0" xfId="0" applyNumberFormat="1" applyFont="1" applyFill="1" applyProtection="1">
      <protection locked="0"/>
    </xf>
    <xf numFmtId="3" fontId="0" fillId="4" borderId="0" xfId="0" applyNumberFormat="1" applyFill="1" applyProtection="1">
      <protection locked="0"/>
    </xf>
    <xf numFmtId="3" fontId="6" fillId="4" borderId="0" xfId="0" applyNumberFormat="1" applyFont="1" applyFill="1" applyProtection="1">
      <protection locked="0"/>
    </xf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DFDCD"/>
      <color rgb="FFF6FA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D8" sqref="D8"/>
    </sheetView>
  </sheetViews>
  <sheetFormatPr baseColWidth="10" defaultRowHeight="15" x14ac:dyDescent="0.25"/>
  <cols>
    <col min="1" max="1" width="18.5703125" customWidth="1"/>
    <col min="2" max="2" width="17.28515625" customWidth="1"/>
    <col min="3" max="3" width="4.140625" customWidth="1"/>
    <col min="4" max="4" width="17.28515625" style="2" customWidth="1"/>
    <col min="5" max="5" width="11.85546875" customWidth="1"/>
    <col min="6" max="6" width="14" customWidth="1"/>
    <col min="7" max="7" width="6" customWidth="1"/>
  </cols>
  <sheetData>
    <row r="1" spans="1:7" ht="36.75" customHeight="1" x14ac:dyDescent="0.4">
      <c r="A1" s="30" t="s">
        <v>34</v>
      </c>
      <c r="B1" s="30"/>
      <c r="C1" s="30"/>
      <c r="D1" s="30"/>
      <c r="E1" s="30"/>
      <c r="F1" s="30"/>
      <c r="G1" s="30"/>
    </row>
    <row r="2" spans="1:7" ht="11.25" customHeight="1" x14ac:dyDescent="0.25">
      <c r="A2" s="4"/>
      <c r="B2" s="4"/>
      <c r="C2" s="4"/>
      <c r="D2" s="5"/>
      <c r="E2" s="4"/>
      <c r="F2" s="4"/>
      <c r="G2" s="4"/>
    </row>
    <row r="3" spans="1:7" ht="26.25" x14ac:dyDescent="0.4">
      <c r="A3" s="6" t="s">
        <v>28</v>
      </c>
      <c r="B3" s="4"/>
      <c r="C3" s="4"/>
      <c r="D3" s="5"/>
      <c r="E3" s="4"/>
      <c r="F3" s="4"/>
      <c r="G3" s="4"/>
    </row>
    <row r="4" spans="1:7" x14ac:dyDescent="0.25">
      <c r="A4" s="4"/>
      <c r="B4" s="4"/>
      <c r="C4" s="4"/>
      <c r="D4" s="5"/>
      <c r="E4" s="4"/>
      <c r="F4" s="4"/>
      <c r="G4" s="4"/>
    </row>
    <row r="5" spans="1:7" x14ac:dyDescent="0.25">
      <c r="A5" s="14" t="s">
        <v>33</v>
      </c>
      <c r="B5" s="13" t="s">
        <v>35</v>
      </c>
      <c r="C5" s="4"/>
      <c r="D5" s="5" t="s">
        <v>38</v>
      </c>
      <c r="E5" s="4"/>
      <c r="F5" s="4"/>
      <c r="G5" s="4"/>
    </row>
    <row r="6" spans="1:7" x14ac:dyDescent="0.25">
      <c r="A6" s="4"/>
      <c r="B6" s="4"/>
      <c r="C6" s="4"/>
      <c r="D6" s="5"/>
      <c r="E6" s="4"/>
      <c r="F6" s="4"/>
      <c r="G6" s="4"/>
    </row>
    <row r="7" spans="1:7" x14ac:dyDescent="0.25">
      <c r="A7" s="7" t="s">
        <v>40</v>
      </c>
      <c r="B7" s="7"/>
      <c r="C7" s="4"/>
      <c r="D7" s="22"/>
      <c r="E7" s="4"/>
      <c r="F7" s="24"/>
      <c r="G7" s="4"/>
    </row>
    <row r="8" spans="1:7" x14ac:dyDescent="0.25">
      <c r="A8" s="7" t="s">
        <v>41</v>
      </c>
      <c r="B8" s="8"/>
      <c r="C8" s="4"/>
      <c r="D8" s="23"/>
      <c r="E8" s="4"/>
      <c r="F8" s="25"/>
      <c r="G8" s="4"/>
    </row>
    <row r="9" spans="1:7" ht="9" customHeight="1" x14ac:dyDescent="0.25">
      <c r="A9" s="4"/>
      <c r="B9" s="4"/>
      <c r="C9" s="4"/>
      <c r="D9" s="5"/>
      <c r="E9" s="4"/>
      <c r="F9" s="4"/>
      <c r="G9" s="4"/>
    </row>
    <row r="10" spans="1:7" x14ac:dyDescent="0.25">
      <c r="A10" s="4"/>
      <c r="B10" s="4"/>
      <c r="C10" s="4"/>
      <c r="D10" s="5"/>
      <c r="E10" s="4"/>
      <c r="F10" s="4"/>
      <c r="G10" s="4"/>
    </row>
    <row r="11" spans="1:7" x14ac:dyDescent="0.25">
      <c r="A11" s="4"/>
      <c r="B11" s="4"/>
      <c r="C11" s="4"/>
      <c r="D11" s="5" t="s">
        <v>27</v>
      </c>
      <c r="E11" s="10" t="s">
        <v>39</v>
      </c>
      <c r="F11" s="9" t="s">
        <v>24</v>
      </c>
      <c r="G11" s="4"/>
    </row>
    <row r="12" spans="1:7" x14ac:dyDescent="0.25">
      <c r="A12" s="4"/>
      <c r="B12" s="4"/>
      <c r="C12" s="4"/>
      <c r="D12" s="5" t="s">
        <v>32</v>
      </c>
      <c r="E12" s="4" t="s">
        <v>29</v>
      </c>
      <c r="F12" s="9" t="s">
        <v>25</v>
      </c>
      <c r="G12" s="4"/>
    </row>
    <row r="13" spans="1:7" x14ac:dyDescent="0.25">
      <c r="A13" s="4"/>
      <c r="B13" s="4"/>
      <c r="C13" s="4"/>
      <c r="D13" s="5"/>
      <c r="E13" s="4"/>
      <c r="F13" s="4"/>
      <c r="G13" s="4"/>
    </row>
    <row r="14" spans="1:7" s="1" customFormat="1" x14ac:dyDescent="0.25">
      <c r="A14" s="7" t="s">
        <v>12</v>
      </c>
      <c r="B14" s="7"/>
      <c r="C14" s="7"/>
      <c r="D14" s="26">
        <v>0</v>
      </c>
      <c r="E14" s="7">
        <v>800</v>
      </c>
      <c r="F14" s="27">
        <v>0</v>
      </c>
      <c r="G14" s="7"/>
    </row>
    <row r="15" spans="1:7" x14ac:dyDescent="0.25">
      <c r="A15" s="4"/>
      <c r="B15" s="4"/>
      <c r="C15" s="4"/>
      <c r="D15" s="19"/>
      <c r="E15" s="4"/>
      <c r="F15" s="19"/>
      <c r="G15" s="4"/>
    </row>
    <row r="16" spans="1:7" s="1" customFormat="1" x14ac:dyDescent="0.25">
      <c r="A16" s="7" t="s">
        <v>0</v>
      </c>
      <c r="B16" s="7"/>
      <c r="C16" s="7"/>
      <c r="D16" s="26">
        <v>0</v>
      </c>
      <c r="E16" s="7">
        <v>600</v>
      </c>
      <c r="F16" s="27"/>
      <c r="G16" s="7"/>
    </row>
    <row r="17" spans="1:7" s="1" customFormat="1" x14ac:dyDescent="0.25">
      <c r="A17" s="7"/>
      <c r="B17" s="7"/>
      <c r="C17" s="7"/>
      <c r="D17" s="20"/>
      <c r="E17" s="7"/>
      <c r="F17" s="20"/>
      <c r="G17" s="7"/>
    </row>
    <row r="18" spans="1:7" x14ac:dyDescent="0.25">
      <c r="A18" s="4" t="s">
        <v>1</v>
      </c>
      <c r="B18" s="4"/>
      <c r="C18" s="4"/>
      <c r="D18" s="28"/>
      <c r="E18" s="4">
        <v>602</v>
      </c>
      <c r="F18" s="28"/>
      <c r="G18" s="4"/>
    </row>
    <row r="19" spans="1:7" x14ac:dyDescent="0.25">
      <c r="A19" s="4" t="s">
        <v>6</v>
      </c>
      <c r="B19" s="4"/>
      <c r="C19" s="4"/>
      <c r="D19" s="28"/>
      <c r="E19" s="4">
        <v>393</v>
      </c>
      <c r="F19" s="28"/>
      <c r="G19" s="4"/>
    </row>
    <row r="20" spans="1:7" x14ac:dyDescent="0.25">
      <c r="A20" s="4" t="s">
        <v>7</v>
      </c>
      <c r="B20" s="4"/>
      <c r="C20" s="4"/>
      <c r="D20" s="28"/>
      <c r="E20" s="4">
        <v>392</v>
      </c>
      <c r="F20" s="28"/>
      <c r="G20" s="4"/>
    </row>
    <row r="21" spans="1:7" x14ac:dyDescent="0.25">
      <c r="A21" s="4" t="s">
        <v>2</v>
      </c>
      <c r="B21" s="4"/>
      <c r="C21" s="4"/>
      <c r="D21" s="28"/>
      <c r="E21" s="10" t="s">
        <v>3</v>
      </c>
      <c r="F21" s="28"/>
      <c r="G21" s="4"/>
    </row>
    <row r="22" spans="1:7" x14ac:dyDescent="0.25">
      <c r="A22" s="4" t="s">
        <v>4</v>
      </c>
      <c r="B22" s="4"/>
      <c r="C22" s="4"/>
      <c r="D22" s="28"/>
      <c r="E22" s="10" t="s">
        <v>5</v>
      </c>
      <c r="F22" s="28"/>
      <c r="G22" s="4"/>
    </row>
    <row r="23" spans="1:7" x14ac:dyDescent="0.25">
      <c r="A23" s="4" t="s">
        <v>8</v>
      </c>
      <c r="B23" s="4"/>
      <c r="C23" s="4"/>
      <c r="D23" s="28"/>
      <c r="E23" s="4">
        <v>280</v>
      </c>
      <c r="F23" s="28"/>
      <c r="G23" s="4"/>
    </row>
    <row r="24" spans="1:7" x14ac:dyDescent="0.25">
      <c r="A24" s="4" t="s">
        <v>36</v>
      </c>
      <c r="B24" s="4"/>
      <c r="C24" s="5"/>
      <c r="D24" s="29"/>
      <c r="E24" s="4">
        <v>270</v>
      </c>
      <c r="F24" s="29"/>
      <c r="G24" s="4"/>
    </row>
    <row r="25" spans="1:7" x14ac:dyDescent="0.25">
      <c r="A25" s="4" t="s">
        <v>26</v>
      </c>
      <c r="B25" s="4"/>
      <c r="C25" s="4"/>
      <c r="D25" s="29">
        <v>0</v>
      </c>
      <c r="E25" s="4" t="s">
        <v>10</v>
      </c>
      <c r="F25" s="29"/>
      <c r="G25" s="4" t="s">
        <v>10</v>
      </c>
    </row>
    <row r="26" spans="1:7" x14ac:dyDescent="0.25">
      <c r="A26" s="4" t="s">
        <v>9</v>
      </c>
      <c r="B26" s="4"/>
      <c r="C26" s="4"/>
      <c r="D26" s="19">
        <f>-D24*D25%</f>
        <v>0</v>
      </c>
      <c r="E26" s="4">
        <v>280</v>
      </c>
      <c r="F26" s="19">
        <f>-F24*F25%</f>
        <v>0</v>
      </c>
      <c r="G26" s="4"/>
    </row>
    <row r="27" spans="1:7" x14ac:dyDescent="0.25">
      <c r="A27" s="4" t="s">
        <v>13</v>
      </c>
      <c r="B27" s="4"/>
      <c r="C27" s="4"/>
      <c r="D27" s="19">
        <f>D14*20%</f>
        <v>0</v>
      </c>
      <c r="E27" s="4"/>
      <c r="F27" s="19">
        <f>F14*20%</f>
        <v>0</v>
      </c>
      <c r="G27" s="4"/>
    </row>
    <row r="28" spans="1:7" x14ac:dyDescent="0.25">
      <c r="A28" s="4" t="s">
        <v>31</v>
      </c>
      <c r="B28" s="4"/>
      <c r="C28" s="4"/>
      <c r="D28" s="28"/>
      <c r="E28" s="4"/>
      <c r="F28" s="28"/>
      <c r="G28" s="4"/>
    </row>
    <row r="29" spans="1:7" x14ac:dyDescent="0.25">
      <c r="A29" s="4" t="s">
        <v>30</v>
      </c>
      <c r="B29" s="4"/>
      <c r="C29" s="4"/>
      <c r="D29" s="19">
        <f>D16+D18+D19+D20+D21+D22+D23+D26+D27+D28</f>
        <v>0</v>
      </c>
      <c r="E29" s="5"/>
      <c r="F29" s="19">
        <f>F16+F18+F19+F20+F21+F22+F23+F26+F27+F28</f>
        <v>0</v>
      </c>
      <c r="G29" s="4"/>
    </row>
    <row r="30" spans="1:7" x14ac:dyDescent="0.25">
      <c r="A30" s="4"/>
      <c r="B30" s="4"/>
      <c r="C30" s="4"/>
      <c r="D30" s="5"/>
      <c r="E30" s="5"/>
      <c r="F30" s="5"/>
      <c r="G30" s="4"/>
    </row>
    <row r="31" spans="1:7" s="3" customFormat="1" ht="15.75" x14ac:dyDescent="0.25">
      <c r="A31" s="11" t="s">
        <v>11</v>
      </c>
      <c r="B31" s="11"/>
      <c r="C31" s="11"/>
      <c r="D31" s="12"/>
      <c r="E31" s="21">
        <f>D29+F29</f>
        <v>0</v>
      </c>
      <c r="F31" s="11"/>
      <c r="G31" s="11"/>
    </row>
    <row r="32" spans="1:7" ht="9.75" customHeight="1" x14ac:dyDescent="0.25">
      <c r="A32" s="4"/>
      <c r="B32" s="4"/>
      <c r="C32" s="4"/>
      <c r="D32" s="5"/>
      <c r="E32" s="4"/>
      <c r="F32" s="4"/>
      <c r="G32" s="4"/>
    </row>
    <row r="33" spans="1:7" ht="21" x14ac:dyDescent="0.35">
      <c r="A33" s="17" t="s">
        <v>37</v>
      </c>
      <c r="B33" s="16"/>
      <c r="C33" s="16"/>
      <c r="D33" s="18"/>
      <c r="E33" s="16"/>
      <c r="F33" s="4"/>
      <c r="G33" s="4"/>
    </row>
    <row r="34" spans="1:7" ht="18.75" x14ac:dyDescent="0.3">
      <c r="A34" s="4" t="s">
        <v>15</v>
      </c>
      <c r="B34" s="5">
        <v>95</v>
      </c>
      <c r="C34" s="4" t="s">
        <v>10</v>
      </c>
      <c r="D34" s="5"/>
      <c r="E34" s="15">
        <f>IF(E31&lt;30001,B34, " ")</f>
        <v>95</v>
      </c>
      <c r="F34" s="4"/>
      <c r="G34" s="4"/>
    </row>
    <row r="35" spans="1:7" ht="18.75" x14ac:dyDescent="0.3">
      <c r="A35" s="4" t="s">
        <v>14</v>
      </c>
      <c r="B35" s="5">
        <v>90</v>
      </c>
      <c r="C35" s="4" t="s">
        <v>10</v>
      </c>
      <c r="D35" s="5"/>
      <c r="E35" s="15" t="str">
        <f>IF(AND($E$31&gt;30000,$E$31&lt;35001),B35, " ")</f>
        <v xml:space="preserve"> </v>
      </c>
      <c r="F35" s="4"/>
      <c r="G35" s="4"/>
    </row>
    <row r="36" spans="1:7" ht="18.75" x14ac:dyDescent="0.3">
      <c r="A36" s="4" t="s">
        <v>16</v>
      </c>
      <c r="B36" s="5">
        <v>80</v>
      </c>
      <c r="C36" s="4" t="s">
        <v>10</v>
      </c>
      <c r="D36" s="5"/>
      <c r="E36" s="15" t="str">
        <f>IF(AND($E$31&gt;35000,$E$31&lt;40001),B36, " ")</f>
        <v xml:space="preserve"> </v>
      </c>
      <c r="F36" s="4"/>
      <c r="G36" s="4"/>
    </row>
    <row r="37" spans="1:7" ht="18.75" x14ac:dyDescent="0.3">
      <c r="A37" s="4" t="s">
        <v>17</v>
      </c>
      <c r="B37" s="5">
        <v>70</v>
      </c>
      <c r="C37" s="4" t="s">
        <v>10</v>
      </c>
      <c r="D37" s="5"/>
      <c r="E37" s="15" t="str">
        <f>IF(AND($E$31&gt;40000,$E$31&lt;45001),B37, " ")</f>
        <v xml:space="preserve"> </v>
      </c>
      <c r="F37" s="4"/>
      <c r="G37" s="4"/>
    </row>
    <row r="38" spans="1:7" ht="18.75" x14ac:dyDescent="0.3">
      <c r="A38" s="4" t="s">
        <v>18</v>
      </c>
      <c r="B38" s="5">
        <v>60</v>
      </c>
      <c r="C38" s="4" t="s">
        <v>10</v>
      </c>
      <c r="D38" s="5"/>
      <c r="E38" s="15" t="str">
        <f>IF(AND($E$31&gt;45000,$E$31&lt;50001),B38, " ")</f>
        <v xml:space="preserve"> </v>
      </c>
      <c r="F38" s="4"/>
      <c r="G38" s="4"/>
    </row>
    <row r="39" spans="1:7" ht="18.75" x14ac:dyDescent="0.3">
      <c r="A39" s="4" t="s">
        <v>19</v>
      </c>
      <c r="B39" s="5">
        <v>50</v>
      </c>
      <c r="C39" s="4" t="s">
        <v>10</v>
      </c>
      <c r="D39" s="5"/>
      <c r="E39" s="15" t="str">
        <f>IF(AND($E$31&gt;50000,$E$31&lt;55001),B39, " ")</f>
        <v xml:space="preserve"> </v>
      </c>
      <c r="F39" s="4"/>
      <c r="G39" s="4"/>
    </row>
    <row r="40" spans="1:7" ht="18.75" x14ac:dyDescent="0.3">
      <c r="A40" s="4" t="s">
        <v>20</v>
      </c>
      <c r="B40" s="5">
        <v>40</v>
      </c>
      <c r="C40" s="4" t="s">
        <v>10</v>
      </c>
      <c r="D40" s="5"/>
      <c r="E40" s="15" t="str">
        <f>IF(AND($E$31&gt;55000,$E$31&lt;60001),B40, " ")</f>
        <v xml:space="preserve"> </v>
      </c>
      <c r="F40" s="4"/>
      <c r="G40" s="4"/>
    </row>
    <row r="41" spans="1:7" ht="18.75" x14ac:dyDescent="0.3">
      <c r="A41" s="4" t="s">
        <v>21</v>
      </c>
      <c r="B41" s="5">
        <v>30</v>
      </c>
      <c r="C41" s="4" t="s">
        <v>10</v>
      </c>
      <c r="D41" s="5"/>
      <c r="E41" s="15" t="str">
        <f>IF(AND($E$31&gt;60000,$E$31&lt;65001),B41, " ")</f>
        <v xml:space="preserve"> </v>
      </c>
      <c r="F41" s="4"/>
      <c r="G41" s="4"/>
    </row>
    <row r="42" spans="1:7" ht="18.75" x14ac:dyDescent="0.3">
      <c r="A42" s="4" t="s">
        <v>22</v>
      </c>
      <c r="B42" s="5">
        <v>20</v>
      </c>
      <c r="C42" s="4" t="s">
        <v>10</v>
      </c>
      <c r="D42" s="5"/>
      <c r="E42" s="15" t="str">
        <f>IF(AND($E$31&gt;65000,$E$31&lt;70001),B42, " ")</f>
        <v xml:space="preserve"> </v>
      </c>
      <c r="F42" s="4"/>
      <c r="G42" s="4"/>
    </row>
    <row r="43" spans="1:7" ht="18.75" x14ac:dyDescent="0.3">
      <c r="A43" s="4" t="s">
        <v>23</v>
      </c>
      <c r="B43" s="5">
        <v>10</v>
      </c>
      <c r="C43" s="4" t="s">
        <v>10</v>
      </c>
      <c r="D43" s="5"/>
      <c r="E43" s="15" t="str">
        <f>IF(AND($E$31&gt;70000,$E$31&lt;75001),B43, " ")</f>
        <v xml:space="preserve"> </v>
      </c>
      <c r="F43" s="4"/>
      <c r="G43" s="4"/>
    </row>
    <row r="44" spans="1:7" ht="18.75" x14ac:dyDescent="0.3">
      <c r="A44" s="4" t="s">
        <v>42</v>
      </c>
      <c r="B44" s="5">
        <v>0</v>
      </c>
      <c r="C44" s="4" t="s">
        <v>10</v>
      </c>
      <c r="D44" s="5"/>
      <c r="E44" s="15" t="str">
        <f>IF($E$31&gt;85000,B44, " ")</f>
        <v xml:space="preserve"> </v>
      </c>
      <c r="F44" s="4"/>
      <c r="G44" s="4"/>
    </row>
    <row r="46" spans="1:7" x14ac:dyDescent="0.25">
      <c r="E46" s="2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Eigene Berechnung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 Schlegel</dc:creator>
  <cp:lastModifiedBy>Damaris Steeb</cp:lastModifiedBy>
  <cp:lastPrinted>2024-05-14T06:30:46Z</cp:lastPrinted>
  <dcterms:created xsi:type="dcterms:W3CDTF">2018-04-23T07:50:47Z</dcterms:created>
  <dcterms:modified xsi:type="dcterms:W3CDTF">2024-09-10T13:28:56Z</dcterms:modified>
</cp:coreProperties>
</file>